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D:\Dropbox\KLEOS d.o.o. Dropbox\Kleos d.o.o. Parmova 53, 1000 Ljubljana\Kleos računovodstvo strank\KLEOS DOKUMENTI\ČLANKI\SEYFOR\MINIMAX DELAVNICE MAJ 2026\Dokumenti\"/>
    </mc:Choice>
  </mc:AlternateContent>
  <xr:revisionPtr revIDLastSave="0" documentId="13_ncr:1_{14E8224C-7ED9-4F29-B79E-3641DFF56DE8}" xr6:coauthVersionLast="36" xr6:coauthVersionMax="36" xr10:uidLastSave="{00000000-0000-0000-0000-000000000000}"/>
  <bookViews>
    <workbookView xWindow="0" yWindow="0" windowWidth="26880" windowHeight="12945" xr2:uid="{00000000-000D-0000-FFFF-FFFF00000000}"/>
  </bookViews>
  <sheets>
    <sheet name="List1" sheetId="2" r:id="rId1"/>
  </sheets>
  <definedNames>
    <definedName name="_xlnm._FilterDatabase" localSheetId="0" hidden="1">List1!$A$3:$U$7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H6" i="2"/>
  <c r="C5" i="2" l="1"/>
  <c r="I5" i="2" s="1"/>
  <c r="K5" i="2" l="1"/>
  <c r="L5" i="2"/>
  <c r="J4" i="2"/>
  <c r="M6" i="2" l="1"/>
  <c r="G6" i="2"/>
  <c r="F6" i="2"/>
  <c r="E6" i="2"/>
  <c r="C4" i="2" l="1"/>
  <c r="D4" i="2" l="1"/>
  <c r="I4" i="2" l="1"/>
  <c r="L4" i="2" l="1"/>
  <c r="K4" i="2"/>
  <c r="J6" i="2" l="1"/>
  <c r="C6" i="2" l="1"/>
  <c r="D6" i="2"/>
  <c r="I6" i="2" s="1"/>
  <c r="L6" i="2" l="1"/>
  <c r="K6" i="2"/>
</calcChain>
</file>

<file path=xl/sharedStrings.xml><?xml version="1.0" encoding="utf-8"?>
<sst xmlns="http://schemas.openxmlformats.org/spreadsheetml/2006/main" count="25" uniqueCount="22">
  <si>
    <t>POVRAČILA PO POGODBI</t>
  </si>
  <si>
    <t>OBRAČUN POTNEGA NALOGA</t>
  </si>
  <si>
    <t>Ime in Priimek</t>
  </si>
  <si>
    <t>Fond ur</t>
  </si>
  <si>
    <t>Redne ure</t>
  </si>
  <si>
    <t>Dopust</t>
  </si>
  <si>
    <t>Praznik</t>
  </si>
  <si>
    <t>dnevi za povračila</t>
  </si>
  <si>
    <t xml:space="preserve">Povračilo/dan </t>
  </si>
  <si>
    <t>Prevoz na delo</t>
  </si>
  <si>
    <t>Prehrana</t>
  </si>
  <si>
    <t>POVRAČILO ZA KILOMETRINO</t>
  </si>
  <si>
    <t>IZPLAČILO PLAČ DNE:</t>
  </si>
  <si>
    <t>IZ BANKE:</t>
  </si>
  <si>
    <t>REKAPITULACIJA PLAČ MAREC 2026</t>
  </si>
  <si>
    <t>VNOS</t>
  </si>
  <si>
    <t xml:space="preserve">DELAVSKA HRANILNICA d.d.	</t>
  </si>
  <si>
    <t>Maja Kavčič</t>
  </si>
  <si>
    <t>Boniteta vozilo-najem</t>
  </si>
  <si>
    <t>Nega otroka</t>
  </si>
  <si>
    <t>Matej Novak</t>
  </si>
  <si>
    <t>Boleznine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</si>
</sst>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name val="Calibri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4" borderId="9" applyNumberFormat="0" applyFont="0" applyAlignment="0" applyProtection="0"/>
  </cellStyleXfs>
  <cellXfs count="53">
    <xf numFmtId="0" fontId="0" fillId="0" borderId="0" xfId="0"/>
    <xf numFmtId="0" fontId="2" fillId="0" borderId="0" xfId="0" applyFont="1"/>
    <xf numFmtId="4" fontId="1" fillId="0" borderId="0" xfId="0" applyNumberFormat="1" applyFont="1"/>
    <xf numFmtId="14" fontId="1" fillId="0" borderId="0" xfId="0" applyNumberFormat="1" applyFont="1"/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7" fontId="2" fillId="0" borderId="0" xfId="0" applyNumberFormat="1" applyFont="1"/>
    <xf numFmtId="1" fontId="4" fillId="0" borderId="0" xfId="0" applyNumberFormat="1" applyFont="1" applyAlignment="1">
      <alignment horizontal="center"/>
    </xf>
    <xf numFmtId="4" fontId="4" fillId="0" borderId="0" xfId="0" applyNumberFormat="1" applyFont="1"/>
    <xf numFmtId="0" fontId="2" fillId="0" borderId="0" xfId="0" applyFont="1" applyFill="1"/>
    <xf numFmtId="4" fontId="1" fillId="0" borderId="0" xfId="0" applyNumberFormat="1" applyFont="1" applyFill="1"/>
    <xf numFmtId="0" fontId="2" fillId="0" borderId="1" xfId="0" applyFont="1" applyFill="1" applyBorder="1" applyAlignment="1">
      <alignment horizontal="right"/>
    </xf>
    <xf numFmtId="4" fontId="1" fillId="0" borderId="8" xfId="0" applyNumberFormat="1" applyFont="1" applyBorder="1"/>
    <xf numFmtId="2" fontId="1" fillId="0" borderId="8" xfId="0" applyNumberFormat="1" applyFont="1" applyBorder="1" applyAlignment="1">
      <alignment horizontal="right"/>
    </xf>
    <xf numFmtId="0" fontId="1" fillId="0" borderId="4" xfId="0" applyFont="1" applyBorder="1"/>
    <xf numFmtId="0" fontId="4" fillId="4" borderId="11" xfId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4" fillId="4" borderId="11" xfId="1" applyNumberFormat="1" applyFont="1" applyBorder="1" applyAlignment="1">
      <alignment horizontal="center" wrapText="1"/>
    </xf>
    <xf numFmtId="4" fontId="1" fillId="0" borderId="6" xfId="0" applyNumberFormat="1" applyFont="1" applyBorder="1"/>
    <xf numFmtId="164" fontId="1" fillId="2" borderId="12" xfId="0" applyNumberFormat="1" applyFont="1" applyFill="1" applyBorder="1" applyAlignment="1">
      <alignment horizontal="right"/>
    </xf>
    <xf numFmtId="0" fontId="1" fillId="0" borderId="8" xfId="0" applyFont="1" applyBorder="1" applyAlignment="1">
      <alignment wrapText="1"/>
    </xf>
    <xf numFmtId="0" fontId="1" fillId="0" borderId="13" xfId="0" applyFont="1" applyBorder="1" applyAlignment="1">
      <alignment wrapText="1"/>
    </xf>
    <xf numFmtId="1" fontId="3" fillId="0" borderId="14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right"/>
    </xf>
    <xf numFmtId="0" fontId="3" fillId="3" borderId="17" xfId="0" applyFont="1" applyFill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1" fontId="1" fillId="0" borderId="23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right"/>
    </xf>
    <xf numFmtId="0" fontId="2" fillId="0" borderId="1" xfId="0" applyFont="1" applyBorder="1"/>
    <xf numFmtId="1" fontId="2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4" fillId="4" borderId="1" xfId="1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3" borderId="1" xfId="0" applyNumberFormat="1" applyFont="1" applyFill="1" applyBorder="1"/>
    <xf numFmtId="4" fontId="1" fillId="3" borderId="6" xfId="0" applyNumberFormat="1" applyFont="1" applyFill="1" applyBorder="1" applyAlignment="1">
      <alignment horizontal="center"/>
    </xf>
    <xf numFmtId="4" fontId="1" fillId="3" borderId="7" xfId="0" applyNumberFormat="1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/>
    </xf>
    <xf numFmtId="14" fontId="2" fillId="0" borderId="3" xfId="0" applyNumberFormat="1" applyFont="1" applyFill="1" applyBorder="1" applyAlignment="1">
      <alignment horizontal="center"/>
    </xf>
    <xf numFmtId="14" fontId="2" fillId="0" borderId="1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</cellXfs>
  <cellStyles count="2">
    <cellStyle name="Navadno" xfId="0" builtinId="0"/>
    <cellStyle name="Opomb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zoomScaleNormal="100" workbookViewId="0">
      <pane xSplit="1" topLeftCell="B1" activePane="topRight" state="frozen"/>
      <selection pane="topRight" activeCell="D6" sqref="D6"/>
    </sheetView>
  </sheetViews>
  <sheetFormatPr defaultColWidth="10.28515625" defaultRowHeight="15" x14ac:dyDescent="0.25"/>
  <cols>
    <col min="1" max="1" width="31.85546875" style="1" customWidth="1"/>
    <col min="2" max="2" width="20.5703125" style="1" customWidth="1"/>
    <col min="3" max="3" width="8" style="2" customWidth="1"/>
    <col min="4" max="4" width="8" style="3" customWidth="1"/>
    <col min="5" max="5" width="8" style="2" customWidth="1"/>
    <col min="6" max="7" width="8" style="4" customWidth="1"/>
    <col min="8" max="8" width="10" style="4" customWidth="1"/>
    <col min="9" max="9" width="9.42578125" style="2" customWidth="1"/>
    <col min="10" max="10" width="8" style="2" customWidth="1"/>
    <col min="11" max="11" width="13.140625" style="2" bestFit="1" customWidth="1"/>
    <col min="12" max="12" width="9.7109375" style="2" customWidth="1"/>
    <col min="13" max="13" width="16.28515625" style="2" hidden="1" customWidth="1"/>
    <col min="14" max="16384" width="10.28515625" style="1"/>
  </cols>
  <sheetData>
    <row r="1" spans="1:14" ht="15.75" thickBot="1" x14ac:dyDescent="0.3">
      <c r="A1" s="6"/>
      <c r="J1" s="12">
        <v>0.21</v>
      </c>
      <c r="L1" s="13">
        <v>7.96</v>
      </c>
    </row>
    <row r="2" spans="1:14" ht="26.25" thickBot="1" x14ac:dyDescent="0.3">
      <c r="A2" s="14" t="s">
        <v>14</v>
      </c>
      <c r="B2" s="15">
        <v>22</v>
      </c>
      <c r="C2" s="16"/>
      <c r="D2" s="17"/>
      <c r="E2" s="18" t="s">
        <v>15</v>
      </c>
      <c r="F2" s="18" t="s">
        <v>15</v>
      </c>
      <c r="G2" s="18" t="s">
        <v>15</v>
      </c>
      <c r="H2" s="18" t="s">
        <v>15</v>
      </c>
      <c r="I2" s="19"/>
      <c r="J2" s="19"/>
      <c r="K2" s="45" t="s">
        <v>0</v>
      </c>
      <c r="L2" s="46"/>
      <c r="M2" s="29" t="s">
        <v>1</v>
      </c>
    </row>
    <row r="3" spans="1:14" ht="40.9" customHeight="1" x14ac:dyDescent="0.25">
      <c r="A3" s="21" t="s">
        <v>2</v>
      </c>
      <c r="B3" s="22"/>
      <c r="C3" s="23" t="s">
        <v>3</v>
      </c>
      <c r="D3" s="24" t="s">
        <v>4</v>
      </c>
      <c r="E3" s="25" t="s">
        <v>5</v>
      </c>
      <c r="F3" s="25" t="s">
        <v>6</v>
      </c>
      <c r="G3" s="25" t="s">
        <v>19</v>
      </c>
      <c r="H3" s="25" t="s">
        <v>21</v>
      </c>
      <c r="I3" s="26" t="s">
        <v>7</v>
      </c>
      <c r="J3" s="27" t="s">
        <v>8</v>
      </c>
      <c r="K3" s="28" t="s">
        <v>9</v>
      </c>
      <c r="L3" s="32" t="s">
        <v>10</v>
      </c>
      <c r="M3" s="30" t="s">
        <v>11</v>
      </c>
    </row>
    <row r="4" spans="1:14" x14ac:dyDescent="0.25">
      <c r="A4" s="38" t="s">
        <v>17</v>
      </c>
      <c r="B4" s="38" t="s">
        <v>18</v>
      </c>
      <c r="C4" s="39">
        <f>+($B$2)*8</f>
        <v>176</v>
      </c>
      <c r="D4" s="40">
        <f t="shared" ref="D4" si="0">+C4-E4-F4-G4</f>
        <v>120</v>
      </c>
      <c r="E4" s="41">
        <v>8</v>
      </c>
      <c r="F4" s="41">
        <v>0</v>
      </c>
      <c r="G4" s="41">
        <v>48</v>
      </c>
      <c r="H4" s="41">
        <v>48</v>
      </c>
      <c r="I4" s="42">
        <f>+D4/8</f>
        <v>15</v>
      </c>
      <c r="J4" s="43">
        <f>5*J1</f>
        <v>1.05</v>
      </c>
      <c r="K4" s="44">
        <f>+I4*J4</f>
        <v>15.75</v>
      </c>
      <c r="L4" s="44">
        <f>+I4*$L$1</f>
        <v>119.4</v>
      </c>
      <c r="M4" s="31">
        <v>0</v>
      </c>
    </row>
    <row r="5" spans="1:14" x14ac:dyDescent="0.25">
      <c r="A5" s="38" t="s">
        <v>20</v>
      </c>
      <c r="B5" s="38"/>
      <c r="C5" s="39">
        <f>+($B$2)*8</f>
        <v>176</v>
      </c>
      <c r="D5" s="40">
        <f>+C5-E5-F5-G5-H5</f>
        <v>152</v>
      </c>
      <c r="E5" s="41">
        <v>0</v>
      </c>
      <c r="F5" s="41">
        <v>0</v>
      </c>
      <c r="G5" s="41">
        <v>0</v>
      </c>
      <c r="H5" s="41">
        <v>24</v>
      </c>
      <c r="I5" s="42">
        <f>+D5/8</f>
        <v>19</v>
      </c>
      <c r="J5" s="43">
        <v>7.2</v>
      </c>
      <c r="K5" s="44">
        <f>+I5*J5</f>
        <v>136.80000000000001</v>
      </c>
      <c r="L5" s="44">
        <f>+I5*$L$1</f>
        <v>151.24</v>
      </c>
      <c r="M5" s="31">
        <v>0</v>
      </c>
    </row>
    <row r="6" spans="1:14" ht="15.75" thickBot="1" x14ac:dyDescent="0.3">
      <c r="C6" s="34">
        <f>SUM(C4:C4)</f>
        <v>176</v>
      </c>
      <c r="D6" s="35">
        <f>SUBTOTAL(9,D4:D4)</f>
        <v>120</v>
      </c>
      <c r="E6" s="36">
        <f>SUBTOTAL(9,E4:E4)</f>
        <v>8</v>
      </c>
      <c r="F6" s="36">
        <f>SUBTOTAL(9,F4:F4)</f>
        <v>0</v>
      </c>
      <c r="G6" s="36">
        <f>SUBTOTAL(9,G4:G4)</f>
        <v>48</v>
      </c>
      <c r="H6" s="36">
        <f>SUBTOTAL(9,H4:H4)</f>
        <v>48</v>
      </c>
      <c r="I6" s="33">
        <f>+D6/8</f>
        <v>15</v>
      </c>
      <c r="J6" s="37">
        <f>SUBTOTAL(9,J4:J4)</f>
        <v>1.05</v>
      </c>
      <c r="K6" s="37">
        <f>SUBTOTAL(9,K4:K4)</f>
        <v>15.75</v>
      </c>
      <c r="L6" s="37">
        <f>SUBTOTAL(9,L4:L4)</f>
        <v>119.4</v>
      </c>
      <c r="M6" s="20">
        <f>SUM(M4:M4)</f>
        <v>0</v>
      </c>
      <c r="N6" s="5"/>
    </row>
    <row r="7" spans="1:14" x14ac:dyDescent="0.25">
      <c r="C7" s="3"/>
      <c r="M7" s="1"/>
    </row>
    <row r="8" spans="1:14" hidden="1" x14ac:dyDescent="0.25">
      <c r="M8" s="1"/>
    </row>
    <row r="9" spans="1:14" hidden="1" x14ac:dyDescent="0.25">
      <c r="E9" s="8"/>
      <c r="F9" s="7"/>
      <c r="M9" s="1"/>
    </row>
    <row r="10" spans="1:14" hidden="1" x14ac:dyDescent="0.25">
      <c r="M10" s="1"/>
    </row>
    <row r="11" spans="1:14" x14ac:dyDescent="0.25">
      <c r="M11" s="1"/>
    </row>
    <row r="12" spans="1:14" x14ac:dyDescent="0.25">
      <c r="A12" s="11" t="s">
        <v>12</v>
      </c>
      <c r="B12" s="47">
        <v>46127</v>
      </c>
      <c r="C12" s="48"/>
      <c r="D12" s="49"/>
      <c r="E12" s="4"/>
      <c r="J12" s="8"/>
    </row>
    <row r="13" spans="1:14" x14ac:dyDescent="0.25">
      <c r="A13" s="11" t="s">
        <v>13</v>
      </c>
      <c r="B13" s="50" t="s">
        <v>16</v>
      </c>
      <c r="C13" s="51"/>
      <c r="D13" s="52"/>
      <c r="E13" s="4"/>
      <c r="I13" s="8"/>
    </row>
    <row r="14" spans="1:14" x14ac:dyDescent="0.25">
      <c r="A14" s="9"/>
      <c r="B14" s="9"/>
      <c r="C14" s="10"/>
    </row>
    <row r="16" spans="1:14" x14ac:dyDescent="0.25">
      <c r="A16" s="2"/>
      <c r="B16" s="2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2"/>
      <c r="B17" s="2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5">
      <c r="A18" s="2"/>
      <c r="B18" s="2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2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2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2"/>
      <c r="B21" s="2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2"/>
      <c r="B22" s="2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2"/>
      <c r="B23" s="2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2"/>
      <c r="B24" s="2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5">
      <c r="A25" s="2"/>
      <c r="B25" s="2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5">
      <c r="A26" s="2"/>
      <c r="B26" s="2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2"/>
      <c r="B27" s="2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2"/>
      <c r="B28" s="2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2"/>
      <c r="B29" s="2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2"/>
      <c r="B30" s="2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2"/>
      <c r="B31" s="2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2"/>
      <c r="B32" s="2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2"/>
      <c r="B33" s="2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2"/>
      <c r="B34" s="2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2"/>
      <c r="B35" s="2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2"/>
      <c r="B36" s="2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2"/>
      <c r="B37" s="2"/>
      <c r="D37" s="1"/>
      <c r="E37" s="1"/>
      <c r="F37" s="1"/>
      <c r="G37" s="1"/>
      <c r="H37" s="1"/>
      <c r="I37" s="1"/>
      <c r="J37" s="1"/>
      <c r="K37" s="1"/>
      <c r="L37" s="1"/>
      <c r="M37" s="1"/>
    </row>
  </sheetData>
  <mergeCells count="3">
    <mergeCell ref="K2:L2"/>
    <mergeCell ref="B12:D12"/>
    <mergeCell ref="B13:D1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Mojca</dc:creator>
  <cp:keywords/>
  <dc:description/>
  <cp:lastModifiedBy>Mojca</cp:lastModifiedBy>
  <cp:revision/>
  <cp:lastPrinted>2026-04-03T10:42:20Z</cp:lastPrinted>
  <dcterms:created xsi:type="dcterms:W3CDTF">2018-01-25T14:29:06Z</dcterms:created>
  <dcterms:modified xsi:type="dcterms:W3CDTF">2026-05-03T06:58:34Z</dcterms:modified>
  <cp:category/>
  <cp:contentStatus/>
</cp:coreProperties>
</file>